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932" windowHeight="9480"/>
  </bookViews>
  <sheets>
    <sheet name="Аркуш1" sheetId="1" r:id="rId1"/>
  </sheets>
  <calcPr calcId="124519"/>
</workbook>
</file>

<file path=xl/calcChain.xml><?xml version="1.0" encoding="utf-8"?>
<calcChain xmlns="http://schemas.openxmlformats.org/spreadsheetml/2006/main">
  <c r="H63" i="1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</calcChain>
</file>

<file path=xl/sharedStrings.xml><?xml version="1.0" encoding="utf-8"?>
<sst xmlns="http://schemas.openxmlformats.org/spreadsheetml/2006/main" count="128" uniqueCount="74">
  <si>
    <t>отг. Печеніжинська</t>
  </si>
  <si>
    <t>Станом на 06.02.2020</t>
  </si>
  <si>
    <t>Аналіз фінансування установ на 28.12.2019</t>
  </si>
  <si>
    <t>Спеціальний фонд (разом)</t>
  </si>
  <si>
    <t>Код</t>
  </si>
  <si>
    <t>Показник</t>
  </si>
  <si>
    <t>Затверджений план на рік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</si>
  <si>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</si>
  <si>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</si>
  <si>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</si>
  <si>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Залишки плану на період відносно касових</t>
  </si>
  <si>
    <t>% виконання на вказаний період (гр8/гр5*100)</t>
  </si>
  <si>
    <t>01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</si>
  <si>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</si>
  <si>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</si>
  <si>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</si>
  <si>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</si>
  <si>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</si>
  <si>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</si>
  <si>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</si>
  <si>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3110</t>
  </si>
  <si>
    <t>Придбання обладнання і предметів довгострокового користування</t>
  </si>
  <si>
    <t>0180</t>
  </si>
  <si>
    <t>Інша діяльність у сфері державного управління</t>
  </si>
  <si>
    <t>1010</t>
  </si>
  <si>
    <t>Надання дошкільної освіти</t>
  </si>
  <si>
    <t>2230</t>
  </si>
  <si>
    <t>Продукти харчування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</si>
  <si>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</si>
  <si>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</si>
  <si>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</si>
  <si>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</si>
  <si>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</si>
  <si>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</si>
  <si>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2152</t>
  </si>
  <si>
    <t>Інші програми та заходи у сфері охорони здоров`я</t>
  </si>
  <si>
    <t>3122</t>
  </si>
  <si>
    <t>Капітальне будівництво (придбання) інших об`єктів</t>
  </si>
  <si>
    <t>6030</t>
  </si>
  <si>
    <t>Організація благоустрою населених пунктів</t>
  </si>
  <si>
    <t>3210</t>
  </si>
  <si>
    <t>Капітальні трансферти підприємствам (установам, організаціям)</t>
  </si>
  <si>
    <t>7362</t>
  </si>
  <si>
    <t>Виконання інвестиційних проектів в рамках формування інфраструктури об`єднаних територіальних громад</t>
  </si>
  <si>
    <t>2281</t>
  </si>
  <si>
    <t>Дослідження і розробки, окремі заходи розвитку по реалізації державних (регіональних) програм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</si>
  <si>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</si>
  <si>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</si>
  <si>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</si>
  <si>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</si>
  <si>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7370</t>
  </si>
  <si>
    <t>Реалізація інших заходів щодо соціально-економічного розвитку територій</t>
  </si>
  <si>
    <t>8311</t>
  </si>
  <si>
    <t>Охорона та раціональне використання природних ресурсів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</si>
  <si>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</si>
  <si>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</si>
  <si>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</si>
  <si>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</si>
  <si>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10</t>
  </si>
  <si>
    <t>Відділ культури і туризму Печеніжинської селищної ради ОТГ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</si>
  <si>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</si>
  <si>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</si>
  <si>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2111</t>
  </si>
  <si>
    <t>Заробітна плата</t>
  </si>
  <si>
    <t>2120</t>
  </si>
  <si>
    <t>Нарахування на оплату праці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</si>
  <si>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</si>
  <si>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</si>
  <si>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</si>
  <si>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</si>
  <si>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2275</t>
  </si>
  <si>
    <t>Оплата інших енергоносіїв та інших комунальних послуг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</si>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</sst>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>
      <selection activeCell="H5" sqref="H5"/>
    </sheetView>
  </sheetViews>
  <sheetFormatPr defaultRowHeight="14.4"/>
  <cols>
    <col min="1" max="1" width="10.77734375" customWidth="1"/>
    <col min="2" max="2" width="50.77734375" customWidth="1"/>
    <col min="3" max="8" width="15.77734375" customWidth="1"/>
  </cols>
  <sheetData>
    <row r="1" spans="1:8">
      <c r="A1" t="s">
        <v>0</v>
      </c>
    </row>
    <row r="2" spans="1:8" ht="18">
      <c r="A2" s="2" t="s">
        <v>2</v>
      </c>
      <c r="B2" s="1"/>
      <c r="C2" s="1"/>
      <c r="D2" s="1"/>
      <c r="E2" s="1"/>
      <c r="F2" s="1"/>
    </row>
    <row r="3" spans="1:8">
      <c r="A3" s="1" t="s">
        <v>3</v>
      </c>
      <c r="B3" s="1"/>
      <c r="C3" s="1"/>
      <c r="D3" s="1"/>
      <c r="E3" s="1"/>
      <c r="F3" s="1"/>
    </row>
    <row r="4" spans="1:8">
      <c r="A4" t="s">
        <v>1</v>
      </c>
    </row>
    <row r="5" spans="1:8" s="3" customFormat="1" ht="57.6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8" ht="86.4">
      <c r="A6" s="6" t="s">
        <v>12</v>
      </c>
      <c r="B6" s="7" t="s">
        <v>13</v>
      </c>
      <c r="C6" s="8">
        <v>325000</v>
      </c>
      <c r="D6" s="8">
        <v>22153407.379999999</v>
      </c>
      <c r="E6" s="8">
        <v>20757508.109999999</v>
      </c>
      <c r="F6" s="8">
        <v>24726078.449999999</v>
      </c>
      <c r="G6" s="8">
        <f>D6-F6</f>
        <v>-2572671.0700000003</v>
      </c>
      <c r="H6" s="8">
        <f>IF(D6=0,0,(F6/D6)*100)</f>
        <v>111.61298136160578</v>
      </c>
    </row>
    <row r="7" spans="1:8" ht="57.6">
      <c r="A7" s="6" t="s">
        <v>14</v>
      </c>
      <c r="B7" s="7" t="s">
        <v>15</v>
      </c>
      <c r="C7" s="8">
        <v>25000</v>
      </c>
      <c r="D7" s="8">
        <v>95000</v>
      </c>
      <c r="E7" s="8">
        <v>69999</v>
      </c>
      <c r="F7" s="8">
        <v>89333.709999999992</v>
      </c>
      <c r="G7" s="8">
        <f>D7-F7</f>
        <v>5666.2900000000081</v>
      </c>
      <c r="H7" s="8">
        <f>IF(D7=0,0,(F7/D7)*100)</f>
        <v>94.035484210526306</v>
      </c>
    </row>
    <row r="8" spans="1:8">
      <c r="A8" s="9" t="s">
        <v>16</v>
      </c>
      <c r="B8" s="10" t="s">
        <v>17</v>
      </c>
      <c r="C8" s="11">
        <v>25000</v>
      </c>
      <c r="D8" s="11">
        <v>24999.999999999996</v>
      </c>
      <c r="E8" s="11">
        <v>0</v>
      </c>
      <c r="F8" s="11">
        <v>0</v>
      </c>
      <c r="G8" s="11">
        <f>D8-F8</f>
        <v>24999.999999999996</v>
      </c>
      <c r="H8" s="11">
        <f>IF(D8=0,0,(F8/D8)*100)</f>
        <v>0</v>
      </c>
    </row>
    <row r="9" spans="1:8">
      <c r="A9" s="9" t="s">
        <v>18</v>
      </c>
      <c r="B9" s="10" t="s">
        <v>19</v>
      </c>
      <c r="C9" s="11">
        <v>0</v>
      </c>
      <c r="D9" s="11">
        <v>0</v>
      </c>
      <c r="E9" s="11">
        <v>0</v>
      </c>
      <c r="F9" s="11">
        <v>19334.71</v>
      </c>
      <c r="G9" s="11">
        <f>D9-F9</f>
        <v>-19334.71</v>
      </c>
      <c r="H9" s="11">
        <f>IF(D9=0,0,(F9/D9)*100)</f>
        <v>0</v>
      </c>
    </row>
    <row r="10" spans="1:8" ht="28.8">
      <c r="A10" s="9" t="s">
        <v>20</v>
      </c>
      <c r="B10" s="10" t="s">
        <v>21</v>
      </c>
      <c r="C10" s="11">
        <v>0</v>
      </c>
      <c r="D10" s="11">
        <v>70000</v>
      </c>
      <c r="E10" s="11">
        <v>69999</v>
      </c>
      <c r="F10" s="11">
        <v>69999</v>
      </c>
      <c r="G10" s="11">
        <f>D10-F10</f>
        <v>1</v>
      </c>
      <c r="H10" s="11">
        <f>IF(D10=0,0,(F10/D10)*100)</f>
        <v>99.998571428571424</v>
      </c>
    </row>
    <row r="11" spans="1:8">
      <c r="A11" s="6" t="s">
        <v>22</v>
      </c>
      <c r="B11" s="7" t="s">
        <v>23</v>
      </c>
      <c r="C11" s="8">
        <v>0</v>
      </c>
      <c r="D11" s="8">
        <v>0</v>
      </c>
      <c r="E11" s="8">
        <v>0</v>
      </c>
      <c r="F11" s="8">
        <v>866047</v>
      </c>
      <c r="G11" s="8">
        <f>D11-F11</f>
        <v>-866047</v>
      </c>
      <c r="H11" s="8">
        <f>IF(D11=0,0,(F11/D11)*100)</f>
        <v>0</v>
      </c>
    </row>
    <row r="12" spans="1:8">
      <c r="A12" s="9" t="s">
        <v>16</v>
      </c>
      <c r="B12" s="10" t="s">
        <v>17</v>
      </c>
      <c r="C12" s="11">
        <v>0</v>
      </c>
      <c r="D12" s="11">
        <v>0</v>
      </c>
      <c r="E12" s="11">
        <v>0</v>
      </c>
      <c r="F12" s="11">
        <v>37147</v>
      </c>
      <c r="G12" s="11">
        <f>D12-F12</f>
        <v>-37147</v>
      </c>
      <c r="H12" s="11">
        <f>IF(D12=0,0,(F12/D12)*100)</f>
        <v>0</v>
      </c>
    </row>
    <row r="13" spans="1:8" ht="28.8">
      <c r="A13" s="9" t="s">
        <v>20</v>
      </c>
      <c r="B13" s="10" t="s">
        <v>21</v>
      </c>
      <c r="C13" s="11">
        <v>0</v>
      </c>
      <c r="D13" s="11">
        <v>0</v>
      </c>
      <c r="E13" s="11">
        <v>0</v>
      </c>
      <c r="F13" s="11">
        <v>828900</v>
      </c>
      <c r="G13" s="11">
        <f>D13-F13</f>
        <v>-828900</v>
      </c>
      <c r="H13" s="11">
        <f>IF(D13=0,0,(F13/D13)*100)</f>
        <v>0</v>
      </c>
    </row>
    <row r="14" spans="1:8">
      <c r="A14" s="6" t="s">
        <v>24</v>
      </c>
      <c r="B14" s="7" t="s">
        <v>25</v>
      </c>
      <c r="C14" s="8">
        <v>100000</v>
      </c>
      <c r="D14" s="8">
        <v>103999.99999999999</v>
      </c>
      <c r="E14" s="8">
        <v>0</v>
      </c>
      <c r="F14" s="8">
        <v>90609</v>
      </c>
      <c r="G14" s="8">
        <f>D14-F14</f>
        <v>13390.999999999985</v>
      </c>
      <c r="H14" s="8">
        <f>IF(D14=0,0,(F14/D14)*100)</f>
        <v>87.124038461538476</v>
      </c>
    </row>
    <row r="15" spans="1:8">
      <c r="A15" s="9" t="s">
        <v>26</v>
      </c>
      <c r="B15" s="10" t="s">
        <v>27</v>
      </c>
      <c r="C15" s="11">
        <v>100000</v>
      </c>
      <c r="D15" s="11">
        <v>99999.999999999985</v>
      </c>
      <c r="E15" s="11">
        <v>0</v>
      </c>
      <c r="F15" s="11">
        <v>90609</v>
      </c>
      <c r="G15" s="11">
        <f>D15-F15</f>
        <v>9390.9999999999854</v>
      </c>
      <c r="H15" s="11">
        <f>IF(D15=0,0,(F15/D15)*100)</f>
        <v>90.609000000000023</v>
      </c>
    </row>
    <row r="16" spans="1:8" ht="28.8">
      <c r="A16" s="9" t="s">
        <v>20</v>
      </c>
      <c r="B16" s="10" t="s">
        <v>21</v>
      </c>
      <c r="C16" s="11">
        <v>0</v>
      </c>
      <c r="D16" s="11">
        <v>4000</v>
      </c>
      <c r="E16" s="11">
        <v>0</v>
      </c>
      <c r="F16" s="11">
        <v>0</v>
      </c>
      <c r="G16" s="11">
        <f>D16-F16</f>
        <v>4000</v>
      </c>
      <c r="H16" s="11">
        <f>IF(D16=0,0,(F16/D16)*100)</f>
        <v>0</v>
      </c>
    </row>
    <row r="17" spans="1:8" ht="57.6">
      <c r="A17" s="6" t="s">
        <v>28</v>
      </c>
      <c r="B17" s="7" t="s">
        <v>29</v>
      </c>
      <c r="C17" s="8">
        <v>200000</v>
      </c>
      <c r="D17" s="8">
        <v>1550100</v>
      </c>
      <c r="E17" s="8">
        <v>1342159.95</v>
      </c>
      <c r="F17" s="8">
        <v>2760347.0700000003</v>
      </c>
      <c r="G17" s="8">
        <f>D17-F17</f>
        <v>-1210247.0700000003</v>
      </c>
      <c r="H17" s="8">
        <f>IF(D17=0,0,(F17/D17)*100)</f>
        <v>178.07541900522551</v>
      </c>
    </row>
    <row r="18" spans="1:8">
      <c r="A18" s="9" t="s">
        <v>16</v>
      </c>
      <c r="B18" s="10" t="s">
        <v>17</v>
      </c>
      <c r="C18" s="11">
        <v>10000</v>
      </c>
      <c r="D18" s="11">
        <v>10000</v>
      </c>
      <c r="E18" s="11">
        <v>0</v>
      </c>
      <c r="F18" s="11">
        <v>414156.33999999997</v>
      </c>
      <c r="G18" s="11">
        <f>D18-F18</f>
        <v>-404156.33999999997</v>
      </c>
      <c r="H18" s="11">
        <f>IF(D18=0,0,(F18/D18)*100)</f>
        <v>4141.5634</v>
      </c>
    </row>
    <row r="19" spans="1:8">
      <c r="A19" s="9" t="s">
        <v>26</v>
      </c>
      <c r="B19" s="10" t="s">
        <v>27</v>
      </c>
      <c r="C19" s="11">
        <v>190000</v>
      </c>
      <c r="D19" s="11">
        <v>190000.00000000003</v>
      </c>
      <c r="E19" s="11">
        <v>0</v>
      </c>
      <c r="F19" s="11">
        <v>186234.69</v>
      </c>
      <c r="G19" s="11">
        <f>D19-F19</f>
        <v>3765.3100000000268</v>
      </c>
      <c r="H19" s="11">
        <f>IF(D19=0,0,(F19/D19)*100)</f>
        <v>98.01825789473682</v>
      </c>
    </row>
    <row r="20" spans="1:8">
      <c r="A20" s="9" t="s">
        <v>18</v>
      </c>
      <c r="B20" s="10" t="s">
        <v>19</v>
      </c>
      <c r="C20" s="11">
        <v>0</v>
      </c>
      <c r="D20" s="11">
        <v>0</v>
      </c>
      <c r="E20" s="11">
        <v>0</v>
      </c>
      <c r="F20" s="11">
        <v>1656.44</v>
      </c>
      <c r="G20" s="11">
        <f>D20-F20</f>
        <v>-1656.44</v>
      </c>
      <c r="H20" s="11">
        <f>IF(D20=0,0,(F20/D20)*100)</f>
        <v>0</v>
      </c>
    </row>
    <row r="21" spans="1:8" ht="28.8">
      <c r="A21" s="9" t="s">
        <v>20</v>
      </c>
      <c r="B21" s="10" t="s">
        <v>21</v>
      </c>
      <c r="C21" s="11">
        <v>0</v>
      </c>
      <c r="D21" s="11">
        <v>848060</v>
      </c>
      <c r="E21" s="11">
        <v>841589</v>
      </c>
      <c r="F21" s="11">
        <v>1657728.65</v>
      </c>
      <c r="G21" s="11">
        <f>D21-F21</f>
        <v>-809668.64999999991</v>
      </c>
      <c r="H21" s="11">
        <f>IF(D21=0,0,(F21/D21)*100)</f>
        <v>195.47303846425959</v>
      </c>
    </row>
    <row r="22" spans="1:8">
      <c r="A22" s="9" t="s">
        <v>30</v>
      </c>
      <c r="B22" s="10" t="s">
        <v>31</v>
      </c>
      <c r="C22" s="11">
        <v>0</v>
      </c>
      <c r="D22" s="11">
        <v>404495</v>
      </c>
      <c r="E22" s="11">
        <v>403895.95</v>
      </c>
      <c r="F22" s="11">
        <v>403895.95</v>
      </c>
      <c r="G22" s="11">
        <f>D22-F22</f>
        <v>599.04999999998836</v>
      </c>
      <c r="H22" s="11">
        <f>IF(D22=0,0,(F22/D22)*100)</f>
        <v>99.851901754038991</v>
      </c>
    </row>
    <row r="23" spans="1:8">
      <c r="A23" s="9" t="s">
        <v>32</v>
      </c>
      <c r="B23" s="10" t="s">
        <v>33</v>
      </c>
      <c r="C23" s="11">
        <v>0</v>
      </c>
      <c r="D23" s="11">
        <v>97545</v>
      </c>
      <c r="E23" s="11">
        <v>96675</v>
      </c>
      <c r="F23" s="11">
        <v>96675</v>
      </c>
      <c r="G23" s="11">
        <f>D23-F23</f>
        <v>870</v>
      </c>
      <c r="H23" s="11">
        <f>IF(D23=0,0,(F23/D23)*100)</f>
        <v>99.108103952022148</v>
      </c>
    </row>
    <row r="24" spans="1:8">
      <c r="A24" s="6" t="s">
        <v>34</v>
      </c>
      <c r="B24" s="7" t="s">
        <v>35</v>
      </c>
      <c r="C24" s="8">
        <v>0</v>
      </c>
      <c r="D24" s="8">
        <v>10000</v>
      </c>
      <c r="E24" s="8">
        <v>2430</v>
      </c>
      <c r="F24" s="8">
        <v>2430</v>
      </c>
      <c r="G24" s="8">
        <f>D24-F24</f>
        <v>7570</v>
      </c>
      <c r="H24" s="8">
        <f>IF(D24=0,0,(F24/D24)*100)</f>
        <v>24.3</v>
      </c>
    </row>
    <row r="25" spans="1:8">
      <c r="A25" s="9" t="s">
        <v>36</v>
      </c>
      <c r="B25" s="10" t="s">
        <v>37</v>
      </c>
      <c r="C25" s="11">
        <v>0</v>
      </c>
      <c r="D25" s="11">
        <v>7500</v>
      </c>
      <c r="E25" s="11">
        <v>0</v>
      </c>
      <c r="F25" s="11">
        <v>0</v>
      </c>
      <c r="G25" s="11">
        <f>D25-F25</f>
        <v>7500</v>
      </c>
      <c r="H25" s="11">
        <f>IF(D25=0,0,(F25/D25)*100)</f>
        <v>0</v>
      </c>
    </row>
    <row r="26" spans="1:8">
      <c r="A26" s="9" t="s">
        <v>32</v>
      </c>
      <c r="B26" s="10" t="s">
        <v>33</v>
      </c>
      <c r="C26" s="11">
        <v>0</v>
      </c>
      <c r="D26" s="11">
        <v>2500</v>
      </c>
      <c r="E26" s="11">
        <v>2430</v>
      </c>
      <c r="F26" s="11">
        <v>2430</v>
      </c>
      <c r="G26" s="11">
        <f>D26-F26</f>
        <v>70</v>
      </c>
      <c r="H26" s="11">
        <f>IF(D26=0,0,(F26/D26)*100)</f>
        <v>97.2</v>
      </c>
    </row>
    <row r="27" spans="1:8">
      <c r="A27" s="6" t="s">
        <v>38</v>
      </c>
      <c r="B27" s="7" t="s">
        <v>39</v>
      </c>
      <c r="C27" s="8">
        <v>0</v>
      </c>
      <c r="D27" s="8">
        <v>178405</v>
      </c>
      <c r="E27" s="8">
        <v>145071.79999999999</v>
      </c>
      <c r="F27" s="8">
        <v>1719464.31</v>
      </c>
      <c r="G27" s="8">
        <f>D27-F27</f>
        <v>-1541059.31</v>
      </c>
      <c r="H27" s="8">
        <f>IF(D27=0,0,(F27/D27)*100)</f>
        <v>963.79827359098692</v>
      </c>
    </row>
    <row r="28" spans="1:8">
      <c r="A28" s="9" t="s">
        <v>16</v>
      </c>
      <c r="B28" s="10" t="s">
        <v>17</v>
      </c>
      <c r="C28" s="11">
        <v>0</v>
      </c>
      <c r="D28" s="11">
        <v>0</v>
      </c>
      <c r="E28" s="11">
        <v>0</v>
      </c>
      <c r="F28" s="11">
        <v>1052943.0900000001</v>
      </c>
      <c r="G28" s="11">
        <f>D28-F28</f>
        <v>-1052943.0900000001</v>
      </c>
      <c r="H28" s="11">
        <f>IF(D28=0,0,(F28/D28)*100)</f>
        <v>0</v>
      </c>
    </row>
    <row r="29" spans="1:8" ht="28.8">
      <c r="A29" s="9" t="s">
        <v>20</v>
      </c>
      <c r="B29" s="10" t="s">
        <v>21</v>
      </c>
      <c r="C29" s="11">
        <v>0</v>
      </c>
      <c r="D29" s="11">
        <v>0</v>
      </c>
      <c r="E29" s="11">
        <v>0</v>
      </c>
      <c r="F29" s="11">
        <v>521449.42</v>
      </c>
      <c r="G29" s="11">
        <f>D29-F29</f>
        <v>-521449.42</v>
      </c>
      <c r="H29" s="11">
        <f>IF(D29=0,0,(F29/D29)*100)</f>
        <v>0</v>
      </c>
    </row>
    <row r="30" spans="1:8">
      <c r="A30" s="9" t="s">
        <v>30</v>
      </c>
      <c r="B30" s="10" t="s">
        <v>31</v>
      </c>
      <c r="C30" s="11">
        <v>0</v>
      </c>
      <c r="D30" s="11">
        <v>123154</v>
      </c>
      <c r="E30" s="11">
        <v>89820.800000000003</v>
      </c>
      <c r="F30" s="11">
        <v>89820.800000000003</v>
      </c>
      <c r="G30" s="11">
        <f>D30-F30</f>
        <v>33333.199999999997</v>
      </c>
      <c r="H30" s="11">
        <f>IF(D30=0,0,(F30/D30)*100)</f>
        <v>72.933725254559334</v>
      </c>
    </row>
    <row r="31" spans="1:8" ht="28.8">
      <c r="A31" s="9" t="s">
        <v>40</v>
      </c>
      <c r="B31" s="10" t="s">
        <v>41</v>
      </c>
      <c r="C31" s="11">
        <v>0</v>
      </c>
      <c r="D31" s="11">
        <v>55251</v>
      </c>
      <c r="E31" s="11">
        <v>55251</v>
      </c>
      <c r="F31" s="11">
        <v>55251</v>
      </c>
      <c r="G31" s="11">
        <f>D31-F31</f>
        <v>0</v>
      </c>
      <c r="H31" s="11">
        <f>IF(D31=0,0,(F31/D31)*100)</f>
        <v>100</v>
      </c>
    </row>
    <row r="32" spans="1:8" ht="43.2">
      <c r="A32" s="6" t="s">
        <v>42</v>
      </c>
      <c r="B32" s="7" t="s">
        <v>43</v>
      </c>
      <c r="C32" s="8">
        <v>0</v>
      </c>
      <c r="D32" s="8">
        <v>3990600</v>
      </c>
      <c r="E32" s="8">
        <v>3989509</v>
      </c>
      <c r="F32" s="8">
        <v>3989509</v>
      </c>
      <c r="G32" s="8">
        <f>D32-F32</f>
        <v>1091</v>
      </c>
      <c r="H32" s="8">
        <f>IF(D32=0,0,(F32/D32)*100)</f>
        <v>99.972660752769002</v>
      </c>
    </row>
    <row r="33" spans="1:8" ht="28.8">
      <c r="A33" s="9" t="s">
        <v>44</v>
      </c>
      <c r="B33" s="10" t="s">
        <v>45</v>
      </c>
      <c r="C33" s="11">
        <v>0</v>
      </c>
      <c r="D33" s="11">
        <v>1060000</v>
      </c>
      <c r="E33" s="11">
        <v>1060000</v>
      </c>
      <c r="F33" s="11">
        <v>1060000</v>
      </c>
      <c r="G33" s="11">
        <f>D33-F33</f>
        <v>0</v>
      </c>
      <c r="H33" s="11">
        <f>IF(D33=0,0,(F33/D33)*100)</f>
        <v>100</v>
      </c>
    </row>
    <row r="34" spans="1:8" ht="28.8">
      <c r="A34" s="9" t="s">
        <v>20</v>
      </c>
      <c r="B34" s="10" t="s">
        <v>21</v>
      </c>
      <c r="C34" s="11">
        <v>0</v>
      </c>
      <c r="D34" s="11">
        <v>1000000</v>
      </c>
      <c r="E34" s="11">
        <v>999000</v>
      </c>
      <c r="F34" s="11">
        <v>999000</v>
      </c>
      <c r="G34" s="11">
        <f>D34-F34</f>
        <v>1000</v>
      </c>
      <c r="H34" s="11">
        <f>IF(D34=0,0,(F34/D34)*100)</f>
        <v>99.9</v>
      </c>
    </row>
    <row r="35" spans="1:8">
      <c r="A35" s="9" t="s">
        <v>30</v>
      </c>
      <c r="B35" s="10" t="s">
        <v>31</v>
      </c>
      <c r="C35" s="11">
        <v>0</v>
      </c>
      <c r="D35" s="11">
        <v>1930600</v>
      </c>
      <c r="E35" s="11">
        <v>1930509</v>
      </c>
      <c r="F35" s="11">
        <v>1930509</v>
      </c>
      <c r="G35" s="11">
        <f>D35-F35</f>
        <v>91</v>
      </c>
      <c r="H35" s="11">
        <f>IF(D35=0,0,(F35/D35)*100)</f>
        <v>99.995286439448876</v>
      </c>
    </row>
    <row r="36" spans="1:8" ht="43.2">
      <c r="A36" s="6" t="s">
        <v>46</v>
      </c>
      <c r="B36" s="7" t="s">
        <v>47</v>
      </c>
      <c r="C36" s="8">
        <v>0</v>
      </c>
      <c r="D36" s="8">
        <v>700000</v>
      </c>
      <c r="E36" s="8">
        <v>699162.76</v>
      </c>
      <c r="F36" s="8">
        <v>699162.76</v>
      </c>
      <c r="G36" s="8">
        <f>D36-F36</f>
        <v>837.23999999999069</v>
      </c>
      <c r="H36" s="8">
        <f>IF(D36=0,0,(F36/D36)*100)</f>
        <v>99.880394285714289</v>
      </c>
    </row>
    <row r="37" spans="1:8">
      <c r="A37" s="9" t="s">
        <v>30</v>
      </c>
      <c r="B37" s="10" t="s">
        <v>31</v>
      </c>
      <c r="C37" s="11">
        <v>0</v>
      </c>
      <c r="D37" s="11">
        <v>700000</v>
      </c>
      <c r="E37" s="11">
        <v>699162.76</v>
      </c>
      <c r="F37" s="11">
        <v>699162.76</v>
      </c>
      <c r="G37" s="11">
        <f>D37-F37</f>
        <v>837.23999999999069</v>
      </c>
      <c r="H37" s="11">
        <f>IF(D37=0,0,(F37/D37)*100)</f>
        <v>99.880394285714289</v>
      </c>
    </row>
    <row r="38" spans="1:8" ht="43.2">
      <c r="A38" s="6" t="s">
        <v>48</v>
      </c>
      <c r="B38" s="7" t="s">
        <v>49</v>
      </c>
      <c r="C38" s="8">
        <v>0</v>
      </c>
      <c r="D38" s="8">
        <v>9123854.379999999</v>
      </c>
      <c r="E38" s="8">
        <v>9102805.9000000004</v>
      </c>
      <c r="F38" s="8">
        <v>9102805.9000000004</v>
      </c>
      <c r="G38" s="8">
        <f>D38-F38</f>
        <v>21048.479999998584</v>
      </c>
      <c r="H38" s="8">
        <f>IF(D38=0,0,(F38/D38)*100)</f>
        <v>99.769302762589689</v>
      </c>
    </row>
    <row r="39" spans="1:8" ht="28.8">
      <c r="A39" s="9" t="s">
        <v>20</v>
      </c>
      <c r="B39" s="10" t="s">
        <v>21</v>
      </c>
      <c r="C39" s="11">
        <v>0</v>
      </c>
      <c r="D39" s="11">
        <v>1000000</v>
      </c>
      <c r="E39" s="11">
        <v>980000</v>
      </c>
      <c r="F39" s="11">
        <v>980000</v>
      </c>
      <c r="G39" s="11">
        <f>D39-F39</f>
        <v>20000</v>
      </c>
      <c r="H39" s="11">
        <f>IF(D39=0,0,(F39/D39)*100)</f>
        <v>98</v>
      </c>
    </row>
    <row r="40" spans="1:8">
      <c r="A40" s="9" t="s">
        <v>36</v>
      </c>
      <c r="B40" s="10" t="s">
        <v>37</v>
      </c>
      <c r="C40" s="11">
        <v>0</v>
      </c>
      <c r="D40" s="11">
        <v>8123854.379999999</v>
      </c>
      <c r="E40" s="11">
        <v>8122805.9000000004</v>
      </c>
      <c r="F40" s="11">
        <v>8122805.9000000004</v>
      </c>
      <c r="G40" s="11">
        <f>D40-F40</f>
        <v>1048.4799999985844</v>
      </c>
      <c r="H40" s="11">
        <f>IF(D40=0,0,(F40/D40)*100)</f>
        <v>99.987093811004542</v>
      </c>
    </row>
    <row r="41" spans="1:8" ht="28.8">
      <c r="A41" s="6" t="s">
        <v>50</v>
      </c>
      <c r="B41" s="7" t="s">
        <v>51</v>
      </c>
      <c r="C41" s="8">
        <v>0</v>
      </c>
      <c r="D41" s="8">
        <v>5098063</v>
      </c>
      <c r="E41" s="8">
        <v>4995069.7</v>
      </c>
      <c r="F41" s="8">
        <v>4995069.7</v>
      </c>
      <c r="G41" s="8">
        <f>D41-F41</f>
        <v>102993.29999999981</v>
      </c>
      <c r="H41" s="8">
        <f>IF(D41=0,0,(F41/D41)*100)</f>
        <v>97.979756232906496</v>
      </c>
    </row>
    <row r="42" spans="1:8" ht="28.8">
      <c r="A42" s="9" t="s">
        <v>20</v>
      </c>
      <c r="B42" s="10" t="s">
        <v>21</v>
      </c>
      <c r="C42" s="11">
        <v>0</v>
      </c>
      <c r="D42" s="11">
        <v>20000</v>
      </c>
      <c r="E42" s="11">
        <v>20000</v>
      </c>
      <c r="F42" s="11">
        <v>20000</v>
      </c>
      <c r="G42" s="11">
        <f>D42-F42</f>
        <v>0</v>
      </c>
      <c r="H42" s="11">
        <f>IF(D42=0,0,(F42/D42)*100)</f>
        <v>100</v>
      </c>
    </row>
    <row r="43" spans="1:8">
      <c r="A43" s="9" t="s">
        <v>36</v>
      </c>
      <c r="B43" s="10" t="s">
        <v>37</v>
      </c>
      <c r="C43" s="11">
        <v>0</v>
      </c>
      <c r="D43" s="11">
        <v>3766231</v>
      </c>
      <c r="E43" s="11">
        <v>3763686.13</v>
      </c>
      <c r="F43" s="11">
        <v>3763686.13</v>
      </c>
      <c r="G43" s="11">
        <f>D43-F43</f>
        <v>2544.8700000001118</v>
      </c>
      <c r="H43" s="11">
        <f>IF(D43=0,0,(F43/D43)*100)</f>
        <v>99.932429264163559</v>
      </c>
    </row>
    <row r="44" spans="1:8">
      <c r="A44" s="9" t="s">
        <v>30</v>
      </c>
      <c r="B44" s="10" t="s">
        <v>31</v>
      </c>
      <c r="C44" s="11">
        <v>0</v>
      </c>
      <c r="D44" s="11">
        <v>1211832</v>
      </c>
      <c r="E44" s="11">
        <v>1111383.57</v>
      </c>
      <c r="F44" s="11">
        <v>1111383.57</v>
      </c>
      <c r="G44" s="11">
        <f>D44-F44</f>
        <v>100448.42999999993</v>
      </c>
      <c r="H44" s="11">
        <f>IF(D44=0,0,(F44/D44)*100)</f>
        <v>91.711026775988756</v>
      </c>
    </row>
    <row r="45" spans="1:8" ht="28.8">
      <c r="A45" s="9" t="s">
        <v>40</v>
      </c>
      <c r="B45" s="10" t="s">
        <v>41</v>
      </c>
      <c r="C45" s="11">
        <v>0</v>
      </c>
      <c r="D45" s="11">
        <v>100000</v>
      </c>
      <c r="E45" s="11">
        <v>100000</v>
      </c>
      <c r="F45" s="11">
        <v>100000</v>
      </c>
      <c r="G45" s="11">
        <f>D45-F45</f>
        <v>0</v>
      </c>
      <c r="H45" s="11">
        <f>IF(D45=0,0,(F45/D45)*100)</f>
        <v>100</v>
      </c>
    </row>
    <row r="46" spans="1:8" ht="28.8">
      <c r="A46" s="6" t="s">
        <v>52</v>
      </c>
      <c r="B46" s="7" t="s">
        <v>53</v>
      </c>
      <c r="C46" s="8">
        <v>0</v>
      </c>
      <c r="D46" s="8">
        <v>1280085</v>
      </c>
      <c r="E46" s="8">
        <v>388000</v>
      </c>
      <c r="F46" s="8">
        <v>388000</v>
      </c>
      <c r="G46" s="8">
        <f>D46-F46</f>
        <v>892085</v>
      </c>
      <c r="H46" s="8">
        <f>IF(D46=0,0,(F46/D46)*100)</f>
        <v>30.310487194209763</v>
      </c>
    </row>
    <row r="47" spans="1:8">
      <c r="A47" s="9" t="s">
        <v>18</v>
      </c>
      <c r="B47" s="10" t="s">
        <v>19</v>
      </c>
      <c r="C47" s="11">
        <v>0</v>
      </c>
      <c r="D47" s="11">
        <v>90000</v>
      </c>
      <c r="E47" s="11">
        <v>90000</v>
      </c>
      <c r="F47" s="11">
        <v>90000</v>
      </c>
      <c r="G47" s="11">
        <f>D47-F47</f>
        <v>0</v>
      </c>
      <c r="H47" s="11">
        <f>IF(D47=0,0,(F47/D47)*100)</f>
        <v>100</v>
      </c>
    </row>
    <row r="48" spans="1:8" ht="28.8">
      <c r="A48" s="9" t="s">
        <v>20</v>
      </c>
      <c r="B48" s="10" t="s">
        <v>21</v>
      </c>
      <c r="C48" s="11">
        <v>0</v>
      </c>
      <c r="D48" s="11">
        <v>826000</v>
      </c>
      <c r="E48" s="11">
        <v>0</v>
      </c>
      <c r="F48" s="11">
        <v>0</v>
      </c>
      <c r="G48" s="11">
        <f>D48-F48</f>
        <v>826000</v>
      </c>
      <c r="H48" s="11">
        <f>IF(D48=0,0,(F48/D48)*100)</f>
        <v>0</v>
      </c>
    </row>
    <row r="49" spans="1:8">
      <c r="A49" s="9" t="s">
        <v>36</v>
      </c>
      <c r="B49" s="10" t="s">
        <v>37</v>
      </c>
      <c r="C49" s="11">
        <v>0</v>
      </c>
      <c r="D49" s="11">
        <v>298000</v>
      </c>
      <c r="E49" s="11">
        <v>298000</v>
      </c>
      <c r="F49" s="11">
        <v>298000</v>
      </c>
      <c r="G49" s="11">
        <f>D49-F49</f>
        <v>0</v>
      </c>
      <c r="H49" s="11">
        <f>IF(D49=0,0,(F49/D49)*100)</f>
        <v>100</v>
      </c>
    </row>
    <row r="50" spans="1:8" ht="28.8">
      <c r="A50" s="9" t="s">
        <v>40</v>
      </c>
      <c r="B50" s="10" t="s">
        <v>41</v>
      </c>
      <c r="C50" s="11">
        <v>0</v>
      </c>
      <c r="D50" s="11">
        <v>66085</v>
      </c>
      <c r="E50" s="11">
        <v>0</v>
      </c>
      <c r="F50" s="11">
        <v>0</v>
      </c>
      <c r="G50" s="11">
        <f>D50-F50</f>
        <v>66085</v>
      </c>
      <c r="H50" s="11">
        <f>IF(D50=0,0,(F50/D50)*100)</f>
        <v>0</v>
      </c>
    </row>
    <row r="51" spans="1:8">
      <c r="A51" s="6" t="s">
        <v>54</v>
      </c>
      <c r="B51" s="7" t="s">
        <v>55</v>
      </c>
      <c r="C51" s="8">
        <v>0</v>
      </c>
      <c r="D51" s="8">
        <v>23300</v>
      </c>
      <c r="E51" s="8">
        <v>23300</v>
      </c>
      <c r="F51" s="8">
        <v>23300</v>
      </c>
      <c r="G51" s="8">
        <f>D51-F51</f>
        <v>0</v>
      </c>
      <c r="H51" s="8">
        <f>IF(D51=0,0,(F51/D51)*100)</f>
        <v>100</v>
      </c>
    </row>
    <row r="52" spans="1:8" ht="28.8">
      <c r="A52" s="9" t="s">
        <v>56</v>
      </c>
      <c r="B52" s="10" t="s">
        <v>57</v>
      </c>
      <c r="C52" s="11">
        <v>0</v>
      </c>
      <c r="D52" s="11">
        <v>23300</v>
      </c>
      <c r="E52" s="11">
        <v>23300</v>
      </c>
      <c r="F52" s="11">
        <v>23300</v>
      </c>
      <c r="G52" s="11">
        <f>D52-F52</f>
        <v>0</v>
      </c>
      <c r="H52" s="11">
        <f>IF(D52=0,0,(F52/D52)*100)</f>
        <v>100</v>
      </c>
    </row>
    <row r="53" spans="1:8" ht="28.8">
      <c r="A53" s="6" t="s">
        <v>58</v>
      </c>
      <c r="B53" s="7" t="s">
        <v>59</v>
      </c>
      <c r="C53" s="8">
        <v>175000</v>
      </c>
      <c r="D53" s="8">
        <v>255750</v>
      </c>
      <c r="E53" s="8">
        <v>80730</v>
      </c>
      <c r="F53" s="8">
        <v>263396.47999999998</v>
      </c>
      <c r="G53" s="8">
        <f>D53-F53</f>
        <v>-7646.4799999999814</v>
      </c>
      <c r="H53" s="8">
        <f>IF(D53=0,0,(F53/D53)*100)</f>
        <v>102.98982600195504</v>
      </c>
    </row>
    <row r="54" spans="1:8" ht="43.2">
      <c r="A54" s="6" t="s">
        <v>60</v>
      </c>
      <c r="B54" s="7" t="s">
        <v>61</v>
      </c>
      <c r="C54" s="8">
        <v>140000</v>
      </c>
      <c r="D54" s="8">
        <v>140000</v>
      </c>
      <c r="E54" s="8">
        <v>0</v>
      </c>
      <c r="F54" s="8">
        <v>145998.82</v>
      </c>
      <c r="G54" s="8">
        <f>D54-F54</f>
        <v>-5998.820000000007</v>
      </c>
      <c r="H54" s="8">
        <f>IF(D54=0,0,(F54/D54)*100)</f>
        <v>104.28487142857144</v>
      </c>
    </row>
    <row r="55" spans="1:8">
      <c r="A55" s="9" t="s">
        <v>62</v>
      </c>
      <c r="B55" s="10" t="s">
        <v>63</v>
      </c>
      <c r="C55" s="11">
        <v>109200</v>
      </c>
      <c r="D55" s="11">
        <v>109200</v>
      </c>
      <c r="E55" s="11">
        <v>0</v>
      </c>
      <c r="F55" s="11">
        <v>118077.25</v>
      </c>
      <c r="G55" s="11">
        <f>D55-F55</f>
        <v>-8877.25</v>
      </c>
      <c r="H55" s="11">
        <f>IF(D55=0,0,(F55/D55)*100)</f>
        <v>108.12934981684981</v>
      </c>
    </row>
    <row r="56" spans="1:8">
      <c r="A56" s="9" t="s">
        <v>64</v>
      </c>
      <c r="B56" s="10" t="s">
        <v>65</v>
      </c>
      <c r="C56" s="11">
        <v>30800</v>
      </c>
      <c r="D56" s="11">
        <v>30800.000000000004</v>
      </c>
      <c r="E56" s="11">
        <v>0</v>
      </c>
      <c r="F56" s="11">
        <v>27921.57</v>
      </c>
      <c r="G56" s="11">
        <f>D56-F56</f>
        <v>2878.4300000000039</v>
      </c>
      <c r="H56" s="11">
        <f>IF(D56=0,0,(F56/D56)*100)</f>
        <v>90.654448051948037</v>
      </c>
    </row>
    <row r="57" spans="1:8">
      <c r="A57" s="6" t="s">
        <v>66</v>
      </c>
      <c r="B57" s="7" t="s">
        <v>67</v>
      </c>
      <c r="C57" s="8">
        <v>0</v>
      </c>
      <c r="D57" s="8">
        <v>66550</v>
      </c>
      <c r="E57" s="8">
        <v>66550</v>
      </c>
      <c r="F57" s="8">
        <v>68146</v>
      </c>
      <c r="G57" s="8">
        <f>D57-F57</f>
        <v>-1596</v>
      </c>
      <c r="H57" s="8">
        <f>IF(D57=0,0,(F57/D57)*100)</f>
        <v>102.39819684447784</v>
      </c>
    </row>
    <row r="58" spans="1:8" ht="28.8">
      <c r="A58" s="9" t="s">
        <v>20</v>
      </c>
      <c r="B58" s="10" t="s">
        <v>21</v>
      </c>
      <c r="C58" s="11">
        <v>0</v>
      </c>
      <c r="D58" s="11">
        <v>66550</v>
      </c>
      <c r="E58" s="11">
        <v>66550</v>
      </c>
      <c r="F58" s="11">
        <v>68146</v>
      </c>
      <c r="G58" s="11">
        <f>D58-F58</f>
        <v>-1596</v>
      </c>
      <c r="H58" s="11">
        <f>IF(D58=0,0,(F58/D58)*100)</f>
        <v>102.39819684447784</v>
      </c>
    </row>
    <row r="59" spans="1:8" ht="28.8">
      <c r="A59" s="6" t="s">
        <v>68</v>
      </c>
      <c r="B59" s="7" t="s">
        <v>69</v>
      </c>
      <c r="C59" s="8">
        <v>35000</v>
      </c>
      <c r="D59" s="8">
        <v>49199.999999999993</v>
      </c>
      <c r="E59" s="8">
        <v>14180</v>
      </c>
      <c r="F59" s="8">
        <v>49251.66</v>
      </c>
      <c r="G59" s="8">
        <f>D59-F59</f>
        <v>-51.660000000010768</v>
      </c>
      <c r="H59" s="8">
        <f>IF(D59=0,0,(F59/D59)*100)</f>
        <v>100.10500000000002</v>
      </c>
    </row>
    <row r="60" spans="1:8">
      <c r="A60" s="9" t="s">
        <v>16</v>
      </c>
      <c r="B60" s="10" t="s">
        <v>17</v>
      </c>
      <c r="C60" s="11">
        <v>34000</v>
      </c>
      <c r="D60" s="11">
        <v>33999.999999999993</v>
      </c>
      <c r="E60" s="11">
        <v>0</v>
      </c>
      <c r="F60" s="11">
        <v>35007.660000000003</v>
      </c>
      <c r="G60" s="11">
        <f>D60-F60</f>
        <v>-1007.6600000000108</v>
      </c>
      <c r="H60" s="11">
        <f>IF(D60=0,0,(F60/D60)*100)</f>
        <v>102.96370588235297</v>
      </c>
    </row>
    <row r="61" spans="1:8">
      <c r="A61" s="9" t="s">
        <v>70</v>
      </c>
      <c r="B61" s="10" t="s">
        <v>71</v>
      </c>
      <c r="C61" s="11">
        <v>1000</v>
      </c>
      <c r="D61" s="11">
        <v>1000.0000000000001</v>
      </c>
      <c r="E61" s="11">
        <v>0</v>
      </c>
      <c r="F61" s="11">
        <v>64</v>
      </c>
      <c r="G61" s="11">
        <f>D61-F61</f>
        <v>936.00000000000011</v>
      </c>
      <c r="H61" s="11">
        <f>IF(D61=0,0,(F61/D61)*100)</f>
        <v>6.3999999999999986</v>
      </c>
    </row>
    <row r="62" spans="1:8" ht="28.8">
      <c r="A62" s="9" t="s">
        <v>20</v>
      </c>
      <c r="B62" s="10" t="s">
        <v>21</v>
      </c>
      <c r="C62" s="11">
        <v>0</v>
      </c>
      <c r="D62" s="11">
        <v>14200</v>
      </c>
      <c r="E62" s="11">
        <v>14180</v>
      </c>
      <c r="F62" s="11">
        <v>14180</v>
      </c>
      <c r="G62" s="11">
        <f>D62-F62</f>
        <v>20</v>
      </c>
      <c r="H62" s="11">
        <f>IF(D62=0,0,(F62/D62)*100)</f>
        <v>99.859154929577471</v>
      </c>
    </row>
    <row r="63" spans="1:8">
      <c r="A63" s="6" t="s">
        <v>72</v>
      </c>
      <c r="B63" s="7" t="s">
        <v>73</v>
      </c>
      <c r="C63" s="8">
        <v>500000</v>
      </c>
      <c r="D63" s="8">
        <v>22409157.379999999</v>
      </c>
      <c r="E63" s="8">
        <v>20838238.109999999</v>
      </c>
      <c r="F63" s="8">
        <v>24989474.93</v>
      </c>
      <c r="G63" s="8">
        <f>D63-F63</f>
        <v>-2580317.5500000007</v>
      </c>
      <c r="H63" s="8">
        <f>IF(D63=0,0,(F63/D63)*100)</f>
        <v>111.51456748794541</v>
      </c>
    </row>
    <row r="64" spans="1:8">
      <c r="A64" s="4"/>
      <c r="B64" s="4"/>
      <c r="C64" s="4"/>
      <c r="D64" s="4"/>
      <c r="E64" s="4"/>
      <c r="F64" s="4"/>
      <c r="G64" s="4"/>
      <c r="H64" s="4"/>
    </row>
  </sheetData>
  <mergeCells count="2">
    <mergeCell ref="A2:F2"/>
    <mergeCell ref="A3:F3"/>
  </mergeCells>
  <pageMargins left="0.32" right="0.33" top="0.39370078740157499" bottom="0.39370078740157499" header="0" footer="0"/>
  <pageSetup paperSize="9" scale="9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2020-02-06T11:48:48Z</cp:lastPrinted>
  <dcterms:created xsi:type="dcterms:W3CDTF">2020-02-06T11:47:24Z</dcterms:created>
  <dcterms:modified xsi:type="dcterms:W3CDTF">2020-02-06T11:52:14Z</dcterms:modified>
</cp:coreProperties>
</file>